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05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<sst xmlns="http://schemas.openxmlformats.org/spreadsheetml/2006/main" count="192" uniqueCount="140">
  <si>
    <t>НАИМЕНОВАНИЕ РАСХОДОВ</t>
  </si>
  <si>
    <t>КОЛ-ВО</t>
  </si>
  <si>
    <t>ЗА ЕД.</t>
  </si>
  <si>
    <t>СУММА</t>
  </si>
  <si>
    <t>ИТОГО</t>
  </si>
  <si>
    <t>12 мес.</t>
  </si>
  <si>
    <t>ЕСН</t>
  </si>
  <si>
    <t>Командировочные расходы</t>
  </si>
  <si>
    <t>Реклама, публикации в СМИ</t>
  </si>
  <si>
    <t>ГСМ</t>
  </si>
  <si>
    <t>Услуги телефонной и почтовой связи, Интернет</t>
  </si>
  <si>
    <t>Аудиторские услуги</t>
  </si>
  <si>
    <t>Материалы</t>
  </si>
  <si>
    <t>Аренда помещения,</t>
  </si>
  <si>
    <t>Коммунальные услуги</t>
  </si>
  <si>
    <t>Ведение сайта</t>
  </si>
  <si>
    <t>Генеральный директор</t>
  </si>
  <si>
    <t>Хлебникова Т.П.</t>
  </si>
  <si>
    <t>Автодордиагностика</t>
  </si>
  <si>
    <t>Ахлюстин</t>
  </si>
  <si>
    <t>БАЗИС-ГЕО</t>
  </si>
  <si>
    <t>Бургаз</t>
  </si>
  <si>
    <t xml:space="preserve">Газстройизыскания </t>
  </si>
  <si>
    <t>Гео Инвест-Информ</t>
  </si>
  <si>
    <t>Геолого-геодезическая служба</t>
  </si>
  <si>
    <t>Геомассив-Юг</t>
  </si>
  <si>
    <t>Геопроектстрой</t>
  </si>
  <si>
    <t>ГеоРесурс</t>
  </si>
  <si>
    <t>Геотехника</t>
  </si>
  <si>
    <t>ГеоФундаментПроект</t>
  </si>
  <si>
    <t>ГеоЦентр</t>
  </si>
  <si>
    <t>Гидротехническое строительство</t>
  </si>
  <si>
    <t>ГИДРОТЭК</t>
  </si>
  <si>
    <t>Горизонт</t>
  </si>
  <si>
    <t>Горкадастрпроект</t>
  </si>
  <si>
    <t>Деним</t>
  </si>
  <si>
    <t>ДорМеталл</t>
  </si>
  <si>
    <t>Землемер</t>
  </si>
  <si>
    <t>Изыскатель</t>
  </si>
  <si>
    <t>ИнГЭТИ</t>
  </si>
  <si>
    <t>ИнжГеоДор</t>
  </si>
  <si>
    <t>ИнжДорСтрой</t>
  </si>
  <si>
    <t>Инженерные изыскания</t>
  </si>
  <si>
    <t>Интерра</t>
  </si>
  <si>
    <t>КДБ</t>
  </si>
  <si>
    <t>Континент</t>
  </si>
  <si>
    <t>Автодорпроект</t>
  </si>
  <si>
    <t>Краснодаравтодорсервис</t>
  </si>
  <si>
    <t>Краснодаргражданпроект</t>
  </si>
  <si>
    <t>Кубаньводпроект</t>
  </si>
  <si>
    <t>Кубаньградостройпроект</t>
  </si>
  <si>
    <t>КубаньЭКОпроект</t>
  </si>
  <si>
    <t>Лотос</t>
  </si>
  <si>
    <t>НовоморНИИпроект</t>
  </si>
  <si>
    <t>Пищепромпроект</t>
  </si>
  <si>
    <t>Проектно-строительная компания "Сочи"</t>
  </si>
  <si>
    <t>Промышленно-строительная компания</t>
  </si>
  <si>
    <t>Регион-проект</t>
  </si>
  <si>
    <t>СевКавТИСИЗ</t>
  </si>
  <si>
    <t>СейсмоГеоСервис</t>
  </si>
  <si>
    <t>СервисГеоСтрой</t>
  </si>
  <si>
    <t>Сочикоммунпроект</t>
  </si>
  <si>
    <t>Сочистройизыскания</t>
  </si>
  <si>
    <t>СочиТисизПроект</t>
  </si>
  <si>
    <t>СтройДиагностика</t>
  </si>
  <si>
    <t>Стройинжениринг</t>
  </si>
  <si>
    <t>Стройновация</t>
  </si>
  <si>
    <t>Стройпуть-Кубань</t>
  </si>
  <si>
    <t>ТИХОРЕЦКГАЗСЕРВИС</t>
  </si>
  <si>
    <t>УБОР</t>
  </si>
  <si>
    <t>УБР-1</t>
  </si>
  <si>
    <t>Центр качества строительства</t>
  </si>
  <si>
    <t>Центр-Проект</t>
  </si>
  <si>
    <t>Центргеолнеруд</t>
  </si>
  <si>
    <t>Черноморгеофизика</t>
  </si>
  <si>
    <t>Черноморкурортпроект</t>
  </si>
  <si>
    <t>ЭкоПроект</t>
  </si>
  <si>
    <t>Экспедиция</t>
  </si>
  <si>
    <t>Экспертно-технический центр</t>
  </si>
  <si>
    <t>Эпона</t>
  </si>
  <si>
    <t>Юггазпроект</t>
  </si>
  <si>
    <t>ЮЖГЕОЛКОМ</t>
  </si>
  <si>
    <t>Южный инженерный центр энергетики</t>
  </si>
  <si>
    <t>Нефтепроект</t>
  </si>
  <si>
    <t>Сочиагропромпроект</t>
  </si>
  <si>
    <t>ИП Попко Н.Н.</t>
  </si>
  <si>
    <t>Геострой-Юг</t>
  </si>
  <si>
    <t>Транспортное проектирование</t>
  </si>
  <si>
    <t>СМУ-8</t>
  </si>
  <si>
    <t>Моргидросервис</t>
  </si>
  <si>
    <t>ЛИМБ</t>
  </si>
  <si>
    <t>Булдаков</t>
  </si>
  <si>
    <t>Строительный мир</t>
  </si>
  <si>
    <t>Аибга Девелопмент</t>
  </si>
  <si>
    <t>ВюнКонСервис</t>
  </si>
  <si>
    <t>ИнжЭкоГис</t>
  </si>
  <si>
    <t>Лотос-Гео</t>
  </si>
  <si>
    <t>МОНОЛИТСТРОЙ</t>
  </si>
  <si>
    <t>БАЗИС</t>
  </si>
  <si>
    <t>( с10 до 20)</t>
  </si>
  <si>
    <t>по 32500</t>
  </si>
  <si>
    <t>(до 10)</t>
  </si>
  <si>
    <t>по 25000</t>
  </si>
  <si>
    <t>(с10 до 20)</t>
  </si>
  <si>
    <t>по 17500</t>
  </si>
  <si>
    <t>(до 7)</t>
  </si>
  <si>
    <t>по 10000</t>
  </si>
  <si>
    <t>(до 5)</t>
  </si>
  <si>
    <t>(до 3)</t>
  </si>
  <si>
    <t>по 7500</t>
  </si>
  <si>
    <t>20000 остаток на 2011год</t>
  </si>
  <si>
    <t>сообщила</t>
  </si>
  <si>
    <t>уточнит</t>
  </si>
  <si>
    <t>Содержание оборудования и инвентаря</t>
  </si>
  <si>
    <t>Земпромпроект</t>
  </si>
  <si>
    <t>по 52500</t>
  </si>
  <si>
    <t>Гравитон</t>
  </si>
  <si>
    <t>КраснодарТИСИЗ</t>
  </si>
  <si>
    <t>Архитект. Строит. Центр Каневская</t>
  </si>
  <si>
    <t>Черноморские скоростные линии</t>
  </si>
  <si>
    <t>ИнжПроектСтрой</t>
  </si>
  <si>
    <t>Заработная плата</t>
  </si>
  <si>
    <t>Проведение конференций собраний совещаний</t>
  </si>
  <si>
    <t>Командировочные расходы (участие в НОИЗ)</t>
  </si>
  <si>
    <t>Налоги и сборы (имущество и.экологич.)</t>
  </si>
  <si>
    <t>Страховые взносы в ПФ, ФФОМС, ТФОМС, ФСС</t>
  </si>
  <si>
    <t xml:space="preserve">12 мес. </t>
  </si>
  <si>
    <t xml:space="preserve">12 раз </t>
  </si>
  <si>
    <t xml:space="preserve">Канц. товары, расход., мат.,хоз товары, уборка </t>
  </si>
  <si>
    <t>Прочие расходы (охрана, консульт плюс, усл банка)</t>
  </si>
  <si>
    <t>Резерв на отпуск</t>
  </si>
  <si>
    <t>СМЕТА РАСХОДОВ НП "КубаньСтройИзыскания" НА 2011 ГОД</t>
  </si>
  <si>
    <t xml:space="preserve">Утверждено Протоколом №1 </t>
  </si>
  <si>
    <t>от 1 марта 2011 года</t>
  </si>
  <si>
    <t>Общего собрания</t>
  </si>
  <si>
    <t>НП "КубаньСтройИзыскания"</t>
  </si>
  <si>
    <t>№</t>
  </si>
  <si>
    <t>Текущий ремонт (10% в год от стоимости аренды)</t>
  </si>
  <si>
    <t>Приложение №5</t>
  </si>
  <si>
    <t>Вознаграждение членам комиссий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</si>
</sst>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17" fontId="0" fillId="0" borderId="0" xfId="0" applyNumberFormat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130" zoomScaleSheetLayoutView="130" workbookViewId="0" topLeftCell="A1">
      <selection activeCell="B19" sqref="B19"/>
    </sheetView>
  </sheetViews>
  <sheetFormatPr defaultColWidth="9.140625" defaultRowHeight="12.75"/>
  <cols>
    <col min="1" max="1" width="5.421875" style="0" customWidth="1"/>
    <col min="2" max="2" width="46.8515625" style="0" customWidth="1"/>
    <col min="5" max="5" width="11.421875" style="0" customWidth="1"/>
  </cols>
  <sheetData>
    <row r="1" spans="3:5" ht="12.75">
      <c r="C1" s="27" t="s">
        <v>138</v>
      </c>
      <c r="D1" s="27"/>
      <c r="E1" s="27"/>
    </row>
    <row r="2" ht="12.75">
      <c r="C2" s="6"/>
    </row>
    <row r="3" ht="12.75">
      <c r="C3" s="6" t="s">
        <v>132</v>
      </c>
    </row>
    <row r="4" ht="12.75">
      <c r="C4" s="6" t="s">
        <v>133</v>
      </c>
    </row>
    <row r="5" ht="12.75">
      <c r="C5" s="6" t="s">
        <v>134</v>
      </c>
    </row>
    <row r="6" ht="12.75">
      <c r="C6" s="6" t="s">
        <v>135</v>
      </c>
    </row>
    <row r="8" spans="1:5" ht="26.25" customHeight="1">
      <c r="A8" s="26" t="s">
        <v>131</v>
      </c>
      <c r="B8" s="26"/>
      <c r="C8" s="26"/>
      <c r="D8" s="26"/>
      <c r="E8" s="26"/>
    </row>
    <row r="9" spans="1:5" ht="13.5" thickBot="1">
      <c r="A9" s="6"/>
      <c r="B9" s="6"/>
      <c r="C9" s="6"/>
      <c r="D9" s="6"/>
      <c r="E9" s="6"/>
    </row>
    <row r="10" spans="1:5" ht="26.25" customHeight="1" thickBot="1">
      <c r="A10" s="20" t="s">
        <v>136</v>
      </c>
      <c r="B10" s="21" t="s">
        <v>0</v>
      </c>
      <c r="C10" s="21" t="s">
        <v>1</v>
      </c>
      <c r="D10" s="21" t="s">
        <v>2</v>
      </c>
      <c r="E10" s="22" t="s">
        <v>3</v>
      </c>
    </row>
    <row r="11" spans="1:5" ht="18" customHeight="1">
      <c r="A11" s="16">
        <v>1</v>
      </c>
      <c r="B11" s="7" t="s">
        <v>13</v>
      </c>
      <c r="C11" s="7" t="s">
        <v>5</v>
      </c>
      <c r="D11" s="7">
        <v>55000</v>
      </c>
      <c r="E11" s="8">
        <v>660000</v>
      </c>
    </row>
    <row r="12" spans="1:5" ht="18" customHeight="1">
      <c r="A12" s="16">
        <v>2</v>
      </c>
      <c r="B12" s="9" t="s">
        <v>14</v>
      </c>
      <c r="C12" s="7" t="s">
        <v>5</v>
      </c>
      <c r="D12" s="7">
        <v>4000</v>
      </c>
      <c r="E12" s="8">
        <v>48000</v>
      </c>
    </row>
    <row r="13" spans="1:5" ht="18" customHeight="1">
      <c r="A13" s="16">
        <v>3</v>
      </c>
      <c r="B13" s="10" t="s">
        <v>12</v>
      </c>
      <c r="C13" s="7" t="s">
        <v>5</v>
      </c>
      <c r="D13" s="7">
        <v>2000</v>
      </c>
      <c r="E13" s="8">
        <v>24000</v>
      </c>
    </row>
    <row r="14" spans="1:5" ht="18" customHeight="1">
      <c r="A14" s="17">
        <v>4</v>
      </c>
      <c r="B14" s="9" t="s">
        <v>128</v>
      </c>
      <c r="C14" s="9" t="s">
        <v>5</v>
      </c>
      <c r="D14" s="9">
        <v>7000</v>
      </c>
      <c r="E14" s="11">
        <v>84000</v>
      </c>
    </row>
    <row r="15" spans="1:5" ht="18" customHeight="1">
      <c r="A15" s="16">
        <v>5</v>
      </c>
      <c r="B15" s="9" t="s">
        <v>9</v>
      </c>
      <c r="C15" s="12"/>
      <c r="D15" s="9"/>
      <c r="E15" s="11">
        <v>40000</v>
      </c>
    </row>
    <row r="16" spans="1:5" ht="18" customHeight="1">
      <c r="A16" s="17">
        <v>6</v>
      </c>
      <c r="B16" s="9" t="s">
        <v>121</v>
      </c>
      <c r="C16" s="12" t="s">
        <v>5</v>
      </c>
      <c r="D16" s="9">
        <v>300000</v>
      </c>
      <c r="E16" s="11">
        <v>3600000</v>
      </c>
    </row>
    <row r="17" spans="1:5" ht="18" customHeight="1">
      <c r="A17" s="16">
        <v>7</v>
      </c>
      <c r="B17" s="7" t="s">
        <v>130</v>
      </c>
      <c r="C17" s="12"/>
      <c r="D17" s="9"/>
      <c r="E17" s="11">
        <v>340000</v>
      </c>
    </row>
    <row r="18" spans="1:5" ht="18" customHeight="1">
      <c r="A18" s="16">
        <v>8</v>
      </c>
      <c r="B18" s="7" t="s">
        <v>125</v>
      </c>
      <c r="C18" s="12" t="s">
        <v>126</v>
      </c>
      <c r="D18" s="9">
        <v>115600</v>
      </c>
      <c r="E18" s="11">
        <v>1339600</v>
      </c>
    </row>
    <row r="19" spans="1:5" ht="18" customHeight="1">
      <c r="A19" s="18">
        <v>9</v>
      </c>
      <c r="B19" s="9" t="s">
        <v>139</v>
      </c>
      <c r="C19" s="12"/>
      <c r="D19" s="9"/>
      <c r="E19" s="11">
        <v>100000</v>
      </c>
    </row>
    <row r="20" spans="1:5" ht="18" customHeight="1">
      <c r="A20" s="16">
        <v>10</v>
      </c>
      <c r="B20" s="7" t="s">
        <v>6</v>
      </c>
      <c r="C20" s="12"/>
      <c r="D20" s="9"/>
      <c r="E20" s="11">
        <v>34000</v>
      </c>
    </row>
    <row r="21" spans="1:5" ht="18" customHeight="1">
      <c r="A21" s="16">
        <v>11</v>
      </c>
      <c r="B21" s="7" t="s">
        <v>137</v>
      </c>
      <c r="C21" s="12" t="s">
        <v>5</v>
      </c>
      <c r="D21" s="9">
        <v>5500</v>
      </c>
      <c r="E21" s="11">
        <v>66000</v>
      </c>
    </row>
    <row r="22" spans="1:5" ht="18" customHeight="1">
      <c r="A22" s="17">
        <v>12</v>
      </c>
      <c r="B22" s="9" t="s">
        <v>15</v>
      </c>
      <c r="C22" s="9" t="s">
        <v>5</v>
      </c>
      <c r="D22" s="9">
        <v>3000</v>
      </c>
      <c r="E22" s="11">
        <v>36000</v>
      </c>
    </row>
    <row r="23" spans="1:5" ht="18" customHeight="1">
      <c r="A23" s="17">
        <v>13</v>
      </c>
      <c r="B23" s="9" t="s">
        <v>124</v>
      </c>
      <c r="C23" s="9"/>
      <c r="D23" s="9"/>
      <c r="E23" s="11">
        <v>5000</v>
      </c>
    </row>
    <row r="24" spans="1:5" ht="18" customHeight="1">
      <c r="A24" s="17">
        <v>14</v>
      </c>
      <c r="B24" s="9" t="s">
        <v>11</v>
      </c>
      <c r="C24" s="9"/>
      <c r="D24" s="9"/>
      <c r="E24" s="11">
        <v>35000</v>
      </c>
    </row>
    <row r="25" spans="1:5" ht="18" customHeight="1">
      <c r="A25" s="17">
        <v>15</v>
      </c>
      <c r="B25" s="9" t="s">
        <v>113</v>
      </c>
      <c r="C25" s="7" t="s">
        <v>5</v>
      </c>
      <c r="D25" s="7">
        <v>2000</v>
      </c>
      <c r="E25" s="8">
        <v>24000</v>
      </c>
    </row>
    <row r="26" spans="1:5" ht="18" customHeight="1">
      <c r="A26" s="17">
        <v>16</v>
      </c>
      <c r="B26" s="7" t="s">
        <v>7</v>
      </c>
      <c r="C26" s="9">
        <v>20</v>
      </c>
      <c r="D26" s="9">
        <v>9000</v>
      </c>
      <c r="E26" s="11">
        <v>180000</v>
      </c>
    </row>
    <row r="27" spans="1:5" ht="18" customHeight="1">
      <c r="A27" s="17">
        <v>17</v>
      </c>
      <c r="B27" s="10" t="s">
        <v>123</v>
      </c>
      <c r="C27" s="9">
        <v>8</v>
      </c>
      <c r="D27" s="9">
        <v>30000</v>
      </c>
      <c r="E27" s="11">
        <v>240000</v>
      </c>
    </row>
    <row r="28" spans="1:5" ht="18" customHeight="1">
      <c r="A28" s="17">
        <v>18</v>
      </c>
      <c r="B28" s="13" t="s">
        <v>8</v>
      </c>
      <c r="C28" s="9">
        <v>10</v>
      </c>
      <c r="D28" s="9">
        <v>18000</v>
      </c>
      <c r="E28" s="11">
        <v>180000</v>
      </c>
    </row>
    <row r="29" spans="1:5" ht="18" customHeight="1">
      <c r="A29" s="17">
        <v>19</v>
      </c>
      <c r="B29" s="13" t="s">
        <v>10</v>
      </c>
      <c r="C29" s="9" t="s">
        <v>5</v>
      </c>
      <c r="D29" s="9">
        <v>9000</v>
      </c>
      <c r="E29" s="11">
        <v>108000</v>
      </c>
    </row>
    <row r="30" spans="1:5" ht="18" customHeight="1">
      <c r="A30" s="17">
        <v>20</v>
      </c>
      <c r="B30" s="9" t="s">
        <v>122</v>
      </c>
      <c r="C30" s="9" t="s">
        <v>127</v>
      </c>
      <c r="D30" s="9">
        <v>8000</v>
      </c>
      <c r="E30" s="11">
        <v>96000</v>
      </c>
    </row>
    <row r="31" spans="1:5" ht="18" customHeight="1" thickBot="1">
      <c r="A31" s="18">
        <v>21</v>
      </c>
      <c r="B31" s="13" t="s">
        <v>129</v>
      </c>
      <c r="C31" s="13"/>
      <c r="D31" s="13"/>
      <c r="E31" s="14">
        <v>140000</v>
      </c>
    </row>
    <row r="32" spans="1:5" ht="16.5" thickBot="1">
      <c r="A32" s="19"/>
      <c r="B32" s="23" t="s">
        <v>4</v>
      </c>
      <c r="C32" s="24"/>
      <c r="D32" s="25"/>
      <c r="E32" s="15">
        <f>SUM(E11:E31)</f>
        <v>7379600</v>
      </c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51.75" customHeight="1">
      <c r="A35" s="6"/>
      <c r="B35" s="6"/>
      <c r="C35" s="6"/>
      <c r="D35" s="6"/>
      <c r="E35" s="6"/>
    </row>
    <row r="36" spans="1:5" ht="12.75">
      <c r="A36" s="6"/>
      <c r="B36" s="6" t="s">
        <v>16</v>
      </c>
      <c r="C36" s="6"/>
      <c r="D36" s="6" t="s">
        <v>17</v>
      </c>
      <c r="E36" s="6"/>
    </row>
    <row r="37" spans="1:5" ht="12.75">
      <c r="A37" s="6"/>
      <c r="B37" s="6"/>
      <c r="C37" s="6"/>
      <c r="D37" s="6"/>
      <c r="E37" s="6"/>
    </row>
  </sheetData>
  <sheetProtection/>
  <mergeCells count="3">
    <mergeCell ref="B32:D32"/>
    <mergeCell ref="A8:E8"/>
    <mergeCell ref="C1:E1"/>
  </mergeCells>
  <printOptions/>
  <pageMargins left="0.7" right="0.7" top="0.75" bottom="0.75" header="0.3" footer="0.3"/>
  <pageSetup horizontalDpi="600" verticalDpi="600" orientation="portrait" paperSize="9" scale="10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:Q97"/>
  <sheetViews>
    <sheetView zoomScalePageLayoutView="0" workbookViewId="0" topLeftCell="A46">
      <selection activeCell="D66" sqref="D66"/>
    </sheetView>
  </sheetViews>
  <sheetFormatPr defaultColWidth="9.140625" defaultRowHeight="12.75"/>
  <cols>
    <col min="3" max="3" width="29.140625" style="0" customWidth="1"/>
    <col min="4" max="4" width="10.140625" style="0" customWidth="1"/>
  </cols>
  <sheetData>
    <row r="7" spans="1:10" ht="12.75">
      <c r="A7">
        <v>1</v>
      </c>
      <c r="B7" t="s">
        <v>18</v>
      </c>
      <c r="D7">
        <v>10</v>
      </c>
      <c r="G7" s="1">
        <f>D7*7986.37883</f>
        <v>79863.7883</v>
      </c>
      <c r="I7">
        <v>100000</v>
      </c>
      <c r="J7">
        <f>I7/4</f>
        <v>25000</v>
      </c>
    </row>
    <row r="8" spans="1:10" ht="12.75">
      <c r="A8">
        <v>2</v>
      </c>
      <c r="B8" t="s">
        <v>19</v>
      </c>
      <c r="D8">
        <v>3</v>
      </c>
      <c r="G8" s="1">
        <f aca="true" t="shared" si="0" ref="G8:G71">D8*7986.37883</f>
        <v>23959.136489999997</v>
      </c>
      <c r="I8">
        <v>20000</v>
      </c>
      <c r="J8">
        <f aca="true" t="shared" si="1" ref="J8:J71">I8/4</f>
        <v>5000</v>
      </c>
    </row>
    <row r="9" spans="1:10" ht="12.75">
      <c r="A9">
        <v>3</v>
      </c>
      <c r="B9" t="s">
        <v>20</v>
      </c>
      <c r="D9">
        <v>8</v>
      </c>
      <c r="G9" s="1">
        <f t="shared" si="0"/>
        <v>63891.03064</v>
      </c>
      <c r="I9">
        <v>100000</v>
      </c>
      <c r="J9">
        <f t="shared" si="1"/>
        <v>25000</v>
      </c>
    </row>
    <row r="10" spans="1:10" ht="12.75">
      <c r="A10">
        <v>4</v>
      </c>
      <c r="B10" t="s">
        <v>21</v>
      </c>
      <c r="D10">
        <v>6</v>
      </c>
      <c r="G10" s="1">
        <f t="shared" si="0"/>
        <v>47918.272979999994</v>
      </c>
      <c r="I10">
        <v>70000</v>
      </c>
      <c r="J10">
        <f t="shared" si="1"/>
        <v>17500</v>
      </c>
    </row>
    <row r="11" spans="1:16" ht="12.75">
      <c r="A11">
        <v>5</v>
      </c>
      <c r="B11" t="s">
        <v>22</v>
      </c>
      <c r="D11">
        <v>17</v>
      </c>
      <c r="E11" t="s">
        <v>101</v>
      </c>
      <c r="G11" s="1">
        <f t="shared" si="0"/>
        <v>135768.44011</v>
      </c>
      <c r="I11">
        <v>130000</v>
      </c>
      <c r="J11">
        <f t="shared" si="1"/>
        <v>32500</v>
      </c>
      <c r="K11">
        <v>30000</v>
      </c>
      <c r="L11" t="s">
        <v>102</v>
      </c>
      <c r="P11" t="s">
        <v>111</v>
      </c>
    </row>
    <row r="12" spans="1:16" ht="12.75">
      <c r="A12">
        <v>6</v>
      </c>
      <c r="B12" t="s">
        <v>23</v>
      </c>
      <c r="D12">
        <v>9</v>
      </c>
      <c r="E12" t="s">
        <v>105</v>
      </c>
      <c r="G12" s="1">
        <f t="shared" si="0"/>
        <v>71877.40947</v>
      </c>
      <c r="I12">
        <v>100000</v>
      </c>
      <c r="J12">
        <f t="shared" si="1"/>
        <v>25000</v>
      </c>
      <c r="K12">
        <v>30000</v>
      </c>
      <c r="L12" t="s">
        <v>104</v>
      </c>
      <c r="P12" t="s">
        <v>111</v>
      </c>
    </row>
    <row r="13" spans="1:16" ht="12.75">
      <c r="A13">
        <v>7</v>
      </c>
      <c r="B13" t="s">
        <v>24</v>
      </c>
      <c r="D13">
        <v>14</v>
      </c>
      <c r="E13" t="s">
        <v>101</v>
      </c>
      <c r="G13" s="1">
        <f t="shared" si="0"/>
        <v>111809.30361999999</v>
      </c>
      <c r="I13">
        <v>130000</v>
      </c>
      <c r="J13">
        <f t="shared" si="1"/>
        <v>32500</v>
      </c>
      <c r="K13">
        <v>30000</v>
      </c>
      <c r="L13" t="s">
        <v>102</v>
      </c>
      <c r="P13" t="s">
        <v>111</v>
      </c>
    </row>
    <row r="14" spans="1:13" ht="12.75">
      <c r="A14">
        <v>8</v>
      </c>
      <c r="B14" t="s">
        <v>25</v>
      </c>
      <c r="D14">
        <v>5</v>
      </c>
      <c r="E14" t="s">
        <v>108</v>
      </c>
      <c r="G14" s="1">
        <f t="shared" si="0"/>
        <v>39931.89415</v>
      </c>
      <c r="I14">
        <v>40000</v>
      </c>
      <c r="J14">
        <f t="shared" si="1"/>
        <v>10000</v>
      </c>
      <c r="K14">
        <v>30000</v>
      </c>
      <c r="L14" t="s">
        <v>109</v>
      </c>
      <c r="M14" t="s">
        <v>110</v>
      </c>
    </row>
    <row r="15" spans="1:10" ht="12.75">
      <c r="A15">
        <v>9</v>
      </c>
      <c r="B15" t="s">
        <v>26</v>
      </c>
      <c r="D15">
        <v>70</v>
      </c>
      <c r="G15" s="1">
        <f t="shared" si="0"/>
        <v>559046.5181</v>
      </c>
      <c r="I15">
        <v>260000</v>
      </c>
      <c r="J15">
        <f t="shared" si="1"/>
        <v>65000</v>
      </c>
    </row>
    <row r="16" spans="1:10" ht="12.75">
      <c r="A16">
        <v>10</v>
      </c>
      <c r="B16" t="s">
        <v>27</v>
      </c>
      <c r="D16">
        <v>8</v>
      </c>
      <c r="G16" s="1">
        <f t="shared" si="0"/>
        <v>63891.03064</v>
      </c>
      <c r="I16">
        <v>100000</v>
      </c>
      <c r="J16">
        <f t="shared" si="1"/>
        <v>25000</v>
      </c>
    </row>
    <row r="17" spans="1:10" ht="12.75">
      <c r="A17">
        <v>11</v>
      </c>
      <c r="B17" t="s">
        <v>28</v>
      </c>
      <c r="D17">
        <v>3</v>
      </c>
      <c r="G17" s="1">
        <f t="shared" si="0"/>
        <v>23959.136489999997</v>
      </c>
      <c r="I17">
        <v>30000</v>
      </c>
      <c r="J17">
        <f t="shared" si="1"/>
        <v>7500</v>
      </c>
    </row>
    <row r="18" spans="1:10" ht="12.75">
      <c r="A18">
        <v>12</v>
      </c>
      <c r="B18" t="s">
        <v>29</v>
      </c>
      <c r="D18">
        <v>5</v>
      </c>
      <c r="G18" s="1">
        <f t="shared" si="0"/>
        <v>39931.89415</v>
      </c>
      <c r="I18">
        <v>40000</v>
      </c>
      <c r="J18">
        <f t="shared" si="1"/>
        <v>10000</v>
      </c>
    </row>
    <row r="19" spans="1:17" ht="12.75">
      <c r="A19">
        <v>13</v>
      </c>
      <c r="B19" t="s">
        <v>30</v>
      </c>
      <c r="D19">
        <v>6</v>
      </c>
      <c r="E19" t="s">
        <v>101</v>
      </c>
      <c r="G19" s="1">
        <f t="shared" si="0"/>
        <v>47918.272979999994</v>
      </c>
      <c r="I19">
        <v>70000</v>
      </c>
      <c r="J19">
        <f t="shared" si="1"/>
        <v>17500</v>
      </c>
      <c r="K19">
        <v>30000</v>
      </c>
      <c r="L19" t="s">
        <v>106</v>
      </c>
      <c r="P19" t="s">
        <v>111</v>
      </c>
      <c r="Q19" t="s">
        <v>112</v>
      </c>
    </row>
    <row r="20" spans="1:16" ht="12.75">
      <c r="A20">
        <v>14</v>
      </c>
      <c r="B20" t="s">
        <v>31</v>
      </c>
      <c r="D20">
        <v>5</v>
      </c>
      <c r="E20" t="s">
        <v>108</v>
      </c>
      <c r="G20" s="1">
        <f t="shared" si="0"/>
        <v>39931.89415</v>
      </c>
      <c r="I20">
        <v>40000</v>
      </c>
      <c r="J20">
        <f t="shared" si="1"/>
        <v>10000</v>
      </c>
      <c r="K20">
        <v>30000</v>
      </c>
      <c r="L20" t="s">
        <v>109</v>
      </c>
      <c r="M20" t="s">
        <v>110</v>
      </c>
      <c r="P20" t="s">
        <v>111</v>
      </c>
    </row>
    <row r="21" spans="1:10" ht="12.75">
      <c r="A21">
        <v>15</v>
      </c>
      <c r="B21" t="s">
        <v>32</v>
      </c>
      <c r="D21">
        <v>3</v>
      </c>
      <c r="G21" s="1">
        <f t="shared" si="0"/>
        <v>23959.136489999997</v>
      </c>
      <c r="I21">
        <v>30000</v>
      </c>
      <c r="J21">
        <f t="shared" si="1"/>
        <v>7500</v>
      </c>
    </row>
    <row r="22" spans="1:10" ht="12.75">
      <c r="A22">
        <v>16</v>
      </c>
      <c r="B22" t="s">
        <v>33</v>
      </c>
      <c r="D22">
        <v>4</v>
      </c>
      <c r="G22" s="1">
        <f t="shared" si="0"/>
        <v>31945.51532</v>
      </c>
      <c r="I22">
        <v>40000</v>
      </c>
      <c r="J22">
        <f t="shared" si="1"/>
        <v>10000</v>
      </c>
    </row>
    <row r="23" spans="1:10" ht="12.75">
      <c r="A23">
        <v>17</v>
      </c>
      <c r="B23" t="s">
        <v>34</v>
      </c>
      <c r="D23">
        <v>5</v>
      </c>
      <c r="G23" s="1">
        <f t="shared" si="0"/>
        <v>39931.89415</v>
      </c>
      <c r="I23">
        <v>40000</v>
      </c>
      <c r="J23">
        <f t="shared" si="1"/>
        <v>10000</v>
      </c>
    </row>
    <row r="24" spans="1:10" ht="12.75">
      <c r="A24">
        <v>18</v>
      </c>
      <c r="B24" t="s">
        <v>35</v>
      </c>
      <c r="D24">
        <v>4</v>
      </c>
      <c r="G24" s="1">
        <f t="shared" si="0"/>
        <v>31945.51532</v>
      </c>
      <c r="I24">
        <v>40000</v>
      </c>
      <c r="J24">
        <f t="shared" si="1"/>
        <v>10000</v>
      </c>
    </row>
    <row r="25" spans="1:10" ht="12.75">
      <c r="A25">
        <v>19</v>
      </c>
      <c r="B25" t="s">
        <v>36</v>
      </c>
      <c r="D25">
        <v>9</v>
      </c>
      <c r="G25" s="1">
        <f t="shared" si="0"/>
        <v>71877.40947</v>
      </c>
      <c r="I25">
        <v>100000</v>
      </c>
      <c r="J25">
        <f t="shared" si="1"/>
        <v>25000</v>
      </c>
    </row>
    <row r="26" spans="1:10" ht="12.75">
      <c r="A26">
        <v>20</v>
      </c>
      <c r="B26" t="s">
        <v>37</v>
      </c>
      <c r="D26">
        <v>8</v>
      </c>
      <c r="G26" s="1">
        <f t="shared" si="0"/>
        <v>63891.03064</v>
      </c>
      <c r="I26">
        <v>100000</v>
      </c>
      <c r="J26">
        <f t="shared" si="1"/>
        <v>25000</v>
      </c>
    </row>
    <row r="27" spans="1:10" ht="12.75">
      <c r="A27">
        <v>21</v>
      </c>
      <c r="B27" t="s">
        <v>38</v>
      </c>
      <c r="D27">
        <v>11</v>
      </c>
      <c r="G27" s="1">
        <f t="shared" si="0"/>
        <v>87850.16713</v>
      </c>
      <c r="I27">
        <v>130000</v>
      </c>
      <c r="J27">
        <f t="shared" si="1"/>
        <v>32500</v>
      </c>
    </row>
    <row r="28" spans="1:16" ht="12.75">
      <c r="A28">
        <v>22</v>
      </c>
      <c r="B28" t="s">
        <v>39</v>
      </c>
      <c r="D28">
        <v>7</v>
      </c>
      <c r="E28" t="s">
        <v>107</v>
      </c>
      <c r="G28" s="1">
        <f t="shared" si="0"/>
        <v>55904.651809999996</v>
      </c>
      <c r="I28">
        <v>70000</v>
      </c>
      <c r="J28">
        <f t="shared" si="1"/>
        <v>17500</v>
      </c>
      <c r="K28">
        <v>30000</v>
      </c>
      <c r="L28" t="s">
        <v>106</v>
      </c>
      <c r="P28" t="s">
        <v>111</v>
      </c>
    </row>
    <row r="29" spans="1:10" ht="12.75">
      <c r="A29">
        <v>23</v>
      </c>
      <c r="B29" t="s">
        <v>40</v>
      </c>
      <c r="D29">
        <v>8</v>
      </c>
      <c r="G29" s="1">
        <f t="shared" si="0"/>
        <v>63891.03064</v>
      </c>
      <c r="I29">
        <v>100000</v>
      </c>
      <c r="J29">
        <f t="shared" si="1"/>
        <v>25000</v>
      </c>
    </row>
    <row r="30" spans="1:16" ht="12.75">
      <c r="A30">
        <v>24</v>
      </c>
      <c r="B30" t="s">
        <v>41</v>
      </c>
      <c r="D30">
        <v>10</v>
      </c>
      <c r="E30" t="s">
        <v>105</v>
      </c>
      <c r="G30" s="1">
        <f t="shared" si="0"/>
        <v>79863.7883</v>
      </c>
      <c r="I30">
        <v>100000</v>
      </c>
      <c r="J30">
        <f t="shared" si="1"/>
        <v>25000</v>
      </c>
      <c r="K30">
        <v>30000</v>
      </c>
      <c r="L30" t="s">
        <v>104</v>
      </c>
      <c r="P30" t="s">
        <v>111</v>
      </c>
    </row>
    <row r="31" spans="1:10" ht="12.75">
      <c r="A31">
        <v>25</v>
      </c>
      <c r="B31" t="s">
        <v>42</v>
      </c>
      <c r="D31">
        <v>7</v>
      </c>
      <c r="G31" s="1">
        <f t="shared" si="0"/>
        <v>55904.651809999996</v>
      </c>
      <c r="I31">
        <v>70000</v>
      </c>
      <c r="J31">
        <f t="shared" si="1"/>
        <v>17500</v>
      </c>
    </row>
    <row r="32" spans="1:16" ht="12.75">
      <c r="A32">
        <v>26</v>
      </c>
      <c r="B32" t="s">
        <v>43</v>
      </c>
      <c r="D32">
        <v>8</v>
      </c>
      <c r="E32" t="s">
        <v>105</v>
      </c>
      <c r="G32" s="1">
        <f t="shared" si="0"/>
        <v>63891.03064</v>
      </c>
      <c r="I32">
        <v>100000</v>
      </c>
      <c r="J32">
        <f t="shared" si="1"/>
        <v>25000</v>
      </c>
      <c r="K32">
        <v>30000</v>
      </c>
      <c r="L32" t="s">
        <v>104</v>
      </c>
      <c r="P32" t="s">
        <v>111</v>
      </c>
    </row>
    <row r="33" spans="1:10" ht="12.75">
      <c r="A33">
        <v>27</v>
      </c>
      <c r="B33" t="s">
        <v>44</v>
      </c>
      <c r="D33">
        <v>11</v>
      </c>
      <c r="G33" s="1">
        <f t="shared" si="0"/>
        <v>87850.16713</v>
      </c>
      <c r="I33">
        <v>130000</v>
      </c>
      <c r="J33">
        <f t="shared" si="1"/>
        <v>32500</v>
      </c>
    </row>
    <row r="34" spans="1:10" ht="12.75">
      <c r="A34">
        <v>28</v>
      </c>
      <c r="B34" t="s">
        <v>45</v>
      </c>
      <c r="D34">
        <v>6</v>
      </c>
      <c r="G34" s="1">
        <f t="shared" si="0"/>
        <v>47918.272979999994</v>
      </c>
      <c r="I34">
        <v>70000</v>
      </c>
      <c r="J34">
        <f t="shared" si="1"/>
        <v>17500</v>
      </c>
    </row>
    <row r="35" spans="1:16" ht="12.75">
      <c r="A35">
        <v>29</v>
      </c>
      <c r="B35" t="s">
        <v>46</v>
      </c>
      <c r="D35">
        <v>18</v>
      </c>
      <c r="E35" t="s">
        <v>101</v>
      </c>
      <c r="G35" s="1">
        <f t="shared" si="0"/>
        <v>143754.81894</v>
      </c>
      <c r="I35">
        <v>130000</v>
      </c>
      <c r="J35">
        <f t="shared" si="1"/>
        <v>32500</v>
      </c>
      <c r="K35">
        <v>30000</v>
      </c>
      <c r="L35" t="s">
        <v>102</v>
      </c>
      <c r="P35" t="s">
        <v>111</v>
      </c>
    </row>
    <row r="36" spans="1:16" ht="12.75">
      <c r="A36">
        <v>30</v>
      </c>
      <c r="B36" t="s">
        <v>47</v>
      </c>
      <c r="D36">
        <v>11</v>
      </c>
      <c r="E36" t="s">
        <v>101</v>
      </c>
      <c r="G36" s="1">
        <f t="shared" si="0"/>
        <v>87850.16713</v>
      </c>
      <c r="I36">
        <v>130000</v>
      </c>
      <c r="J36">
        <f t="shared" si="1"/>
        <v>32500</v>
      </c>
      <c r="K36">
        <v>30000</v>
      </c>
      <c r="L36" t="s">
        <v>102</v>
      </c>
      <c r="P36" t="s">
        <v>111</v>
      </c>
    </row>
    <row r="37" spans="1:12" ht="12.75">
      <c r="A37">
        <v>31</v>
      </c>
      <c r="B37" t="s">
        <v>48</v>
      </c>
      <c r="D37">
        <v>13</v>
      </c>
      <c r="E37" t="s">
        <v>101</v>
      </c>
      <c r="G37" s="1">
        <f t="shared" si="0"/>
        <v>103822.92478999999</v>
      </c>
      <c r="I37">
        <v>130000</v>
      </c>
      <c r="J37">
        <f t="shared" si="1"/>
        <v>32500</v>
      </c>
      <c r="K37">
        <v>30000</v>
      </c>
      <c r="L37" t="s">
        <v>102</v>
      </c>
    </row>
    <row r="38" spans="1:16" ht="12.75">
      <c r="A38">
        <v>32</v>
      </c>
      <c r="B38" t="s">
        <v>49</v>
      </c>
      <c r="D38">
        <v>14</v>
      </c>
      <c r="E38" t="s">
        <v>101</v>
      </c>
      <c r="G38" s="1">
        <f t="shared" si="0"/>
        <v>111809.30361999999</v>
      </c>
      <c r="I38">
        <v>130000</v>
      </c>
      <c r="J38">
        <f t="shared" si="1"/>
        <v>32500</v>
      </c>
      <c r="K38">
        <v>30000</v>
      </c>
      <c r="L38" t="s">
        <v>102</v>
      </c>
      <c r="P38" t="s">
        <v>111</v>
      </c>
    </row>
    <row r="39" spans="1:16" ht="12.75">
      <c r="A39">
        <v>33</v>
      </c>
      <c r="B39" t="s">
        <v>50</v>
      </c>
      <c r="D39">
        <v>15</v>
      </c>
      <c r="E39" t="s">
        <v>101</v>
      </c>
      <c r="G39" s="1">
        <f t="shared" si="0"/>
        <v>119795.68245</v>
      </c>
      <c r="I39">
        <v>130000</v>
      </c>
      <c r="J39">
        <f t="shared" si="1"/>
        <v>32500</v>
      </c>
      <c r="K39">
        <v>30000</v>
      </c>
      <c r="L39" t="s">
        <v>102</v>
      </c>
      <c r="P39" t="s">
        <v>111</v>
      </c>
    </row>
    <row r="40" spans="1:10" ht="12.75">
      <c r="A40">
        <v>34</v>
      </c>
      <c r="B40" t="s">
        <v>51</v>
      </c>
      <c r="D40">
        <v>5</v>
      </c>
      <c r="G40" s="1">
        <f t="shared" si="0"/>
        <v>39931.89415</v>
      </c>
      <c r="I40">
        <v>40000</v>
      </c>
      <c r="J40">
        <f t="shared" si="1"/>
        <v>10000</v>
      </c>
    </row>
    <row r="41" spans="1:10" ht="12.75">
      <c r="A41">
        <v>35</v>
      </c>
      <c r="B41" t="s">
        <v>52</v>
      </c>
      <c r="D41">
        <v>7</v>
      </c>
      <c r="G41" s="1">
        <f t="shared" si="0"/>
        <v>55904.651809999996</v>
      </c>
      <c r="I41">
        <v>70000</v>
      </c>
      <c r="J41">
        <f t="shared" si="1"/>
        <v>17500</v>
      </c>
    </row>
    <row r="42" spans="1:16" ht="12.75">
      <c r="A42">
        <v>36</v>
      </c>
      <c r="B42" t="s">
        <v>83</v>
      </c>
      <c r="D42">
        <v>51</v>
      </c>
      <c r="E42" t="s">
        <v>101</v>
      </c>
      <c r="G42" s="1">
        <f t="shared" si="0"/>
        <v>407305.32032999996</v>
      </c>
      <c r="I42">
        <v>130000</v>
      </c>
      <c r="J42">
        <v>60000</v>
      </c>
      <c r="K42">
        <v>30000</v>
      </c>
      <c r="L42" t="s">
        <v>115</v>
      </c>
      <c r="P42" t="s">
        <v>111</v>
      </c>
    </row>
    <row r="43" spans="1:10" ht="12.75">
      <c r="A43">
        <v>37</v>
      </c>
      <c r="B43" t="s">
        <v>53</v>
      </c>
      <c r="D43">
        <v>10</v>
      </c>
      <c r="G43" s="1">
        <f t="shared" si="0"/>
        <v>79863.7883</v>
      </c>
      <c r="I43">
        <v>100000</v>
      </c>
      <c r="J43">
        <f t="shared" si="1"/>
        <v>25000</v>
      </c>
    </row>
    <row r="44" spans="1:10" ht="12.75">
      <c r="A44">
        <v>38</v>
      </c>
      <c r="B44" t="s">
        <v>54</v>
      </c>
      <c r="D44">
        <v>8</v>
      </c>
      <c r="G44" s="1">
        <f t="shared" si="0"/>
        <v>63891.03064</v>
      </c>
      <c r="I44">
        <v>100000</v>
      </c>
      <c r="J44">
        <f t="shared" si="1"/>
        <v>25000</v>
      </c>
    </row>
    <row r="45" spans="1:10" ht="12.75">
      <c r="A45">
        <v>39</v>
      </c>
      <c r="B45" s="2" t="s">
        <v>55</v>
      </c>
      <c r="C45" s="2"/>
      <c r="D45">
        <v>6</v>
      </c>
      <c r="G45" s="1">
        <f t="shared" si="0"/>
        <v>47918.272979999994</v>
      </c>
      <c r="I45">
        <v>70000</v>
      </c>
      <c r="J45">
        <f t="shared" si="1"/>
        <v>17500</v>
      </c>
    </row>
    <row r="46" spans="1:10" ht="12.75">
      <c r="A46">
        <v>40</v>
      </c>
      <c r="B46" t="s">
        <v>56</v>
      </c>
      <c r="D46">
        <v>5</v>
      </c>
      <c r="G46" s="1">
        <f t="shared" si="0"/>
        <v>39931.89415</v>
      </c>
      <c r="I46">
        <v>40000</v>
      </c>
      <c r="J46">
        <f t="shared" si="1"/>
        <v>10000</v>
      </c>
    </row>
    <row r="47" spans="1:12" ht="12.75">
      <c r="A47">
        <v>41</v>
      </c>
      <c r="B47" t="s">
        <v>57</v>
      </c>
      <c r="D47">
        <v>15</v>
      </c>
      <c r="E47" t="s">
        <v>101</v>
      </c>
      <c r="G47" s="1">
        <f t="shared" si="0"/>
        <v>119795.68245</v>
      </c>
      <c r="I47">
        <v>130000</v>
      </c>
      <c r="J47">
        <f t="shared" si="1"/>
        <v>32500</v>
      </c>
      <c r="K47">
        <v>30000</v>
      </c>
      <c r="L47" t="s">
        <v>102</v>
      </c>
    </row>
    <row r="48" spans="1:12" ht="12.75">
      <c r="A48">
        <v>42</v>
      </c>
      <c r="B48" t="s">
        <v>58</v>
      </c>
      <c r="D48">
        <v>30</v>
      </c>
      <c r="E48" t="s">
        <v>103</v>
      </c>
      <c r="G48" s="1">
        <f t="shared" si="0"/>
        <v>239591.3649</v>
      </c>
      <c r="I48">
        <v>160000</v>
      </c>
      <c r="J48">
        <f t="shared" si="1"/>
        <v>40000</v>
      </c>
      <c r="K48" s="2">
        <v>30000</v>
      </c>
      <c r="L48" s="2" t="s">
        <v>100</v>
      </c>
    </row>
    <row r="49" spans="1:10" ht="12.75">
      <c r="A49">
        <v>43</v>
      </c>
      <c r="B49" t="s">
        <v>59</v>
      </c>
      <c r="D49">
        <v>3</v>
      </c>
      <c r="G49" s="1">
        <f t="shared" si="0"/>
        <v>23959.136489999997</v>
      </c>
      <c r="I49">
        <v>30000</v>
      </c>
      <c r="J49">
        <f t="shared" si="1"/>
        <v>7500</v>
      </c>
    </row>
    <row r="50" spans="1:10" ht="12.75">
      <c r="A50">
        <v>44</v>
      </c>
      <c r="B50" t="s">
        <v>60</v>
      </c>
      <c r="D50">
        <v>4</v>
      </c>
      <c r="G50" s="1">
        <f t="shared" si="0"/>
        <v>31945.51532</v>
      </c>
      <c r="I50">
        <v>40000</v>
      </c>
      <c r="J50">
        <f t="shared" si="1"/>
        <v>10000</v>
      </c>
    </row>
    <row r="51" spans="1:10" ht="12.75">
      <c r="A51">
        <v>45</v>
      </c>
      <c r="B51" t="s">
        <v>84</v>
      </c>
      <c r="D51">
        <v>9</v>
      </c>
      <c r="G51" s="1">
        <f t="shared" si="0"/>
        <v>71877.40947</v>
      </c>
      <c r="I51">
        <v>100000</v>
      </c>
      <c r="J51">
        <f t="shared" si="1"/>
        <v>25000</v>
      </c>
    </row>
    <row r="52" spans="1:10" ht="12.75">
      <c r="A52">
        <v>46</v>
      </c>
      <c r="B52" t="s">
        <v>61</v>
      </c>
      <c r="D52">
        <v>5</v>
      </c>
      <c r="G52" s="1">
        <f t="shared" si="0"/>
        <v>39931.89415</v>
      </c>
      <c r="I52">
        <v>40000</v>
      </c>
      <c r="J52">
        <f t="shared" si="1"/>
        <v>10000</v>
      </c>
    </row>
    <row r="53" spans="1:10" ht="12.75">
      <c r="A53">
        <v>47</v>
      </c>
      <c r="B53" t="s">
        <v>62</v>
      </c>
      <c r="D53">
        <v>5</v>
      </c>
      <c r="G53" s="1">
        <f t="shared" si="0"/>
        <v>39931.89415</v>
      </c>
      <c r="I53">
        <v>40000</v>
      </c>
      <c r="J53">
        <f t="shared" si="1"/>
        <v>10000</v>
      </c>
    </row>
    <row r="54" spans="1:12" ht="12.75">
      <c r="A54">
        <v>48</v>
      </c>
      <c r="B54" t="s">
        <v>63</v>
      </c>
      <c r="D54">
        <v>17</v>
      </c>
      <c r="E54" t="s">
        <v>101</v>
      </c>
      <c r="G54" s="1">
        <f t="shared" si="0"/>
        <v>135768.44011</v>
      </c>
      <c r="I54">
        <v>130000</v>
      </c>
      <c r="J54">
        <f t="shared" si="1"/>
        <v>32500</v>
      </c>
      <c r="K54">
        <v>30000</v>
      </c>
      <c r="L54" t="s">
        <v>102</v>
      </c>
    </row>
    <row r="55" spans="1:10" ht="12.75">
      <c r="A55">
        <v>49</v>
      </c>
      <c r="B55" t="s">
        <v>64</v>
      </c>
      <c r="D55">
        <v>8</v>
      </c>
      <c r="G55" s="1">
        <f t="shared" si="0"/>
        <v>63891.03064</v>
      </c>
      <c r="I55">
        <v>100000</v>
      </c>
      <c r="J55">
        <f t="shared" si="1"/>
        <v>25000</v>
      </c>
    </row>
    <row r="56" spans="1:10" ht="12.75">
      <c r="A56">
        <v>50</v>
      </c>
      <c r="B56" t="s">
        <v>65</v>
      </c>
      <c r="D56">
        <v>28</v>
      </c>
      <c r="G56" s="1">
        <f t="shared" si="0"/>
        <v>223618.60723999998</v>
      </c>
      <c r="I56">
        <v>160000</v>
      </c>
      <c r="J56">
        <f t="shared" si="1"/>
        <v>40000</v>
      </c>
    </row>
    <row r="57" spans="1:10" ht="12.75">
      <c r="A57">
        <v>51</v>
      </c>
      <c r="B57" t="s">
        <v>66</v>
      </c>
      <c r="D57">
        <v>16</v>
      </c>
      <c r="G57" s="1">
        <f t="shared" si="0"/>
        <v>127782.06128</v>
      </c>
      <c r="I57">
        <v>130000</v>
      </c>
      <c r="J57">
        <f t="shared" si="1"/>
        <v>32500</v>
      </c>
    </row>
    <row r="58" spans="1:10" ht="12.75">
      <c r="A58">
        <v>52</v>
      </c>
      <c r="B58" t="s">
        <v>67</v>
      </c>
      <c r="D58">
        <v>3</v>
      </c>
      <c r="G58" s="1">
        <f t="shared" si="0"/>
        <v>23959.136489999997</v>
      </c>
      <c r="I58">
        <v>30000</v>
      </c>
      <c r="J58">
        <f t="shared" si="1"/>
        <v>7500</v>
      </c>
    </row>
    <row r="59" spans="1:10" ht="12.75">
      <c r="A59">
        <v>53</v>
      </c>
      <c r="B59" t="s">
        <v>68</v>
      </c>
      <c r="D59">
        <v>5</v>
      </c>
      <c r="G59" s="1">
        <f t="shared" si="0"/>
        <v>39931.89415</v>
      </c>
      <c r="I59">
        <v>40000</v>
      </c>
      <c r="J59">
        <f t="shared" si="1"/>
        <v>10000</v>
      </c>
    </row>
    <row r="60" spans="1:10" ht="12.75">
      <c r="A60">
        <v>54</v>
      </c>
      <c r="B60" t="s">
        <v>69</v>
      </c>
      <c r="D60">
        <v>8</v>
      </c>
      <c r="G60" s="1">
        <f t="shared" si="0"/>
        <v>63891.03064</v>
      </c>
      <c r="I60">
        <v>100000</v>
      </c>
      <c r="J60">
        <f t="shared" si="1"/>
        <v>25000</v>
      </c>
    </row>
    <row r="61" spans="1:10" ht="12.75">
      <c r="A61">
        <v>55</v>
      </c>
      <c r="B61" t="s">
        <v>70</v>
      </c>
      <c r="D61">
        <v>5</v>
      </c>
      <c r="G61" s="1">
        <f t="shared" si="0"/>
        <v>39931.89415</v>
      </c>
      <c r="I61">
        <v>40000</v>
      </c>
      <c r="J61">
        <f t="shared" si="1"/>
        <v>10000</v>
      </c>
    </row>
    <row r="62" spans="1:10" ht="12.75">
      <c r="A62">
        <v>56</v>
      </c>
      <c r="B62" t="s">
        <v>71</v>
      </c>
      <c r="D62">
        <v>11</v>
      </c>
      <c r="G62" s="1">
        <f t="shared" si="0"/>
        <v>87850.16713</v>
      </c>
      <c r="I62">
        <v>130000</v>
      </c>
      <c r="J62">
        <f t="shared" si="1"/>
        <v>32500</v>
      </c>
    </row>
    <row r="63" spans="1:10" ht="12.75">
      <c r="A63">
        <v>57</v>
      </c>
      <c r="B63" t="s">
        <v>72</v>
      </c>
      <c r="D63">
        <v>12</v>
      </c>
      <c r="G63" s="1">
        <f t="shared" si="0"/>
        <v>95836.54595999999</v>
      </c>
      <c r="I63">
        <v>130000</v>
      </c>
      <c r="J63">
        <f t="shared" si="1"/>
        <v>32500</v>
      </c>
    </row>
    <row r="64" spans="1:10" ht="12.75">
      <c r="A64">
        <v>58</v>
      </c>
      <c r="B64" t="s">
        <v>73</v>
      </c>
      <c r="D64">
        <v>13</v>
      </c>
      <c r="G64" s="1">
        <f t="shared" si="0"/>
        <v>103822.92478999999</v>
      </c>
      <c r="I64">
        <v>130000</v>
      </c>
      <c r="J64">
        <f t="shared" si="1"/>
        <v>32500</v>
      </c>
    </row>
    <row r="65" spans="1:16" ht="12.75">
      <c r="A65">
        <v>59</v>
      </c>
      <c r="B65" t="s">
        <v>74</v>
      </c>
      <c r="D65">
        <v>4</v>
      </c>
      <c r="E65" t="s">
        <v>108</v>
      </c>
      <c r="G65" s="1">
        <f t="shared" si="0"/>
        <v>31945.51532</v>
      </c>
      <c r="I65">
        <v>40000</v>
      </c>
      <c r="J65">
        <f t="shared" si="1"/>
        <v>10000</v>
      </c>
      <c r="K65">
        <v>30000</v>
      </c>
      <c r="L65" t="s">
        <v>109</v>
      </c>
      <c r="M65" t="s">
        <v>110</v>
      </c>
      <c r="P65" t="s">
        <v>111</v>
      </c>
    </row>
    <row r="66" spans="1:10" ht="12.75">
      <c r="A66">
        <v>60</v>
      </c>
      <c r="B66" t="s">
        <v>75</v>
      </c>
      <c r="D66">
        <v>6</v>
      </c>
      <c r="G66" s="1">
        <f t="shared" si="0"/>
        <v>47918.272979999994</v>
      </c>
      <c r="I66">
        <v>70000</v>
      </c>
      <c r="J66">
        <f t="shared" si="1"/>
        <v>17500</v>
      </c>
    </row>
    <row r="67" spans="1:10" ht="12.75">
      <c r="A67">
        <v>61</v>
      </c>
      <c r="B67" t="s">
        <v>76</v>
      </c>
      <c r="D67">
        <v>4</v>
      </c>
      <c r="G67" s="1">
        <f t="shared" si="0"/>
        <v>31945.51532</v>
      </c>
      <c r="I67">
        <v>40000</v>
      </c>
      <c r="J67">
        <f t="shared" si="1"/>
        <v>10000</v>
      </c>
    </row>
    <row r="68" spans="1:10" ht="12.75">
      <c r="A68">
        <v>62</v>
      </c>
      <c r="B68" t="s">
        <v>77</v>
      </c>
      <c r="D68">
        <v>6</v>
      </c>
      <c r="G68" s="1">
        <f t="shared" si="0"/>
        <v>47918.272979999994</v>
      </c>
      <c r="I68">
        <v>70000</v>
      </c>
      <c r="J68">
        <f t="shared" si="1"/>
        <v>17500</v>
      </c>
    </row>
    <row r="69" spans="1:10" ht="12.75">
      <c r="A69">
        <v>63</v>
      </c>
      <c r="B69" t="s">
        <v>78</v>
      </c>
      <c r="D69">
        <v>6</v>
      </c>
      <c r="G69" s="1">
        <f t="shared" si="0"/>
        <v>47918.272979999994</v>
      </c>
      <c r="I69">
        <v>70000</v>
      </c>
      <c r="J69">
        <f t="shared" si="1"/>
        <v>17500</v>
      </c>
    </row>
    <row r="70" spans="1:10" ht="12.75">
      <c r="A70">
        <v>64</v>
      </c>
      <c r="B70" t="s">
        <v>79</v>
      </c>
      <c r="D70">
        <v>15</v>
      </c>
      <c r="G70" s="1">
        <f t="shared" si="0"/>
        <v>119795.68245</v>
      </c>
      <c r="I70">
        <v>130000</v>
      </c>
      <c r="J70">
        <f t="shared" si="1"/>
        <v>32500</v>
      </c>
    </row>
    <row r="71" spans="1:16" ht="12.75">
      <c r="A71">
        <v>65</v>
      </c>
      <c r="B71" t="s">
        <v>80</v>
      </c>
      <c r="D71">
        <v>24</v>
      </c>
      <c r="E71" s="3" t="s">
        <v>99</v>
      </c>
      <c r="G71" s="1">
        <f t="shared" si="0"/>
        <v>191673.09191999998</v>
      </c>
      <c r="I71">
        <v>160000</v>
      </c>
      <c r="J71">
        <f t="shared" si="1"/>
        <v>40000</v>
      </c>
      <c r="K71">
        <v>30000</v>
      </c>
      <c r="L71" t="s">
        <v>100</v>
      </c>
      <c r="P71" t="s">
        <v>111</v>
      </c>
    </row>
    <row r="72" spans="1:10" ht="12.75">
      <c r="A72">
        <v>66</v>
      </c>
      <c r="B72" t="s">
        <v>81</v>
      </c>
      <c r="D72">
        <v>3</v>
      </c>
      <c r="G72" s="1">
        <f>D72*7986.37883</f>
        <v>23959.136489999997</v>
      </c>
      <c r="I72">
        <v>30000</v>
      </c>
      <c r="J72">
        <f aca="true" t="shared" si="2" ref="J72:J93">I72/4</f>
        <v>7500</v>
      </c>
    </row>
    <row r="73" spans="1:10" ht="12.75">
      <c r="A73">
        <v>67</v>
      </c>
      <c r="B73" t="s">
        <v>82</v>
      </c>
      <c r="D73">
        <v>59</v>
      </c>
      <c r="G73" s="1">
        <f>D73*7986.37883</f>
        <v>471196.35096999997</v>
      </c>
      <c r="I73">
        <v>240000</v>
      </c>
      <c r="J73">
        <f t="shared" si="2"/>
        <v>60000</v>
      </c>
    </row>
    <row r="74" spans="1:10" ht="12.75">
      <c r="A74">
        <v>68</v>
      </c>
      <c r="B74" t="s">
        <v>85</v>
      </c>
      <c r="D74">
        <v>3</v>
      </c>
      <c r="G74" s="1">
        <f>D74*7986.37883</f>
        <v>23959.136489999997</v>
      </c>
      <c r="I74">
        <v>20000</v>
      </c>
      <c r="J74">
        <f t="shared" si="2"/>
        <v>5000</v>
      </c>
    </row>
    <row r="75" spans="1:10" ht="12.75">
      <c r="A75">
        <v>69</v>
      </c>
      <c r="B75" t="s">
        <v>86</v>
      </c>
      <c r="D75">
        <v>5</v>
      </c>
      <c r="G75" s="1">
        <f>D75*7986.37883</f>
        <v>39931.89415</v>
      </c>
      <c r="I75">
        <v>40000</v>
      </c>
      <c r="J75">
        <f t="shared" si="2"/>
        <v>10000</v>
      </c>
    </row>
    <row r="76" spans="1:10" ht="12.75">
      <c r="A76">
        <v>70</v>
      </c>
      <c r="B76" t="s">
        <v>88</v>
      </c>
      <c r="D76">
        <v>6</v>
      </c>
      <c r="G76" s="1">
        <f>D76*7986.37883</f>
        <v>47918.272979999994</v>
      </c>
      <c r="I76">
        <v>70000</v>
      </c>
      <c r="J76">
        <f t="shared" si="2"/>
        <v>17500</v>
      </c>
    </row>
    <row r="77" spans="1:10" ht="12.75">
      <c r="A77">
        <v>71</v>
      </c>
      <c r="B77" t="s">
        <v>87</v>
      </c>
      <c r="D77">
        <v>7</v>
      </c>
      <c r="I77">
        <v>70000</v>
      </c>
      <c r="J77">
        <f t="shared" si="2"/>
        <v>17500</v>
      </c>
    </row>
    <row r="78" spans="1:10" ht="12.75">
      <c r="A78">
        <v>72</v>
      </c>
      <c r="B78" t="s">
        <v>89</v>
      </c>
      <c r="D78">
        <v>9</v>
      </c>
      <c r="I78">
        <v>100000</v>
      </c>
      <c r="J78">
        <f t="shared" si="2"/>
        <v>25000</v>
      </c>
    </row>
    <row r="79" spans="1:10" ht="12.75">
      <c r="A79">
        <v>73</v>
      </c>
      <c r="B79" s="2" t="s">
        <v>90</v>
      </c>
      <c r="C79" s="2"/>
      <c r="D79">
        <v>4</v>
      </c>
      <c r="I79">
        <v>40000</v>
      </c>
      <c r="J79">
        <f t="shared" si="2"/>
        <v>10000</v>
      </c>
    </row>
    <row r="80" spans="1:10" ht="12.75">
      <c r="A80">
        <v>74</v>
      </c>
      <c r="B80" t="s">
        <v>91</v>
      </c>
      <c r="D80">
        <v>3</v>
      </c>
      <c r="I80">
        <v>20000</v>
      </c>
      <c r="J80">
        <f t="shared" si="2"/>
        <v>5000</v>
      </c>
    </row>
    <row r="81" spans="1:10" ht="12.75">
      <c r="A81">
        <v>75</v>
      </c>
      <c r="B81" t="s">
        <v>92</v>
      </c>
      <c r="D81">
        <v>8</v>
      </c>
      <c r="I81">
        <v>100000</v>
      </c>
      <c r="J81">
        <f t="shared" si="2"/>
        <v>25000</v>
      </c>
    </row>
    <row r="82" spans="1:10" ht="12.75">
      <c r="A82">
        <v>76</v>
      </c>
      <c r="B82" t="s">
        <v>97</v>
      </c>
      <c r="D82">
        <v>8</v>
      </c>
      <c r="I82">
        <v>100000</v>
      </c>
      <c r="J82">
        <f t="shared" si="2"/>
        <v>25000</v>
      </c>
    </row>
    <row r="83" spans="1:10" ht="12.75">
      <c r="A83">
        <v>77</v>
      </c>
      <c r="B83" t="s">
        <v>93</v>
      </c>
      <c r="D83">
        <v>6</v>
      </c>
      <c r="I83">
        <v>70000</v>
      </c>
      <c r="J83">
        <f t="shared" si="2"/>
        <v>17500</v>
      </c>
    </row>
    <row r="84" spans="1:10" ht="12.75">
      <c r="A84">
        <v>78</v>
      </c>
      <c r="B84" t="s">
        <v>94</v>
      </c>
      <c r="D84">
        <v>8</v>
      </c>
      <c r="I84">
        <v>100000</v>
      </c>
      <c r="J84">
        <f t="shared" si="2"/>
        <v>25000</v>
      </c>
    </row>
    <row r="85" spans="1:11" ht="12.75">
      <c r="A85" s="4">
        <v>79</v>
      </c>
      <c r="B85" s="4" t="s">
        <v>95</v>
      </c>
      <c r="C85" s="4"/>
      <c r="D85" s="4">
        <v>4</v>
      </c>
      <c r="E85" s="4"/>
      <c r="F85" s="4"/>
      <c r="G85" s="4"/>
      <c r="H85" s="4"/>
      <c r="I85" s="4">
        <v>40000</v>
      </c>
      <c r="J85" s="4">
        <f t="shared" si="2"/>
        <v>10000</v>
      </c>
      <c r="K85" s="4"/>
    </row>
    <row r="86" spans="1:10" ht="12.75">
      <c r="A86">
        <v>80</v>
      </c>
      <c r="B86" t="s">
        <v>98</v>
      </c>
      <c r="D86">
        <v>15</v>
      </c>
      <c r="I86">
        <v>130000</v>
      </c>
      <c r="J86">
        <f t="shared" si="2"/>
        <v>32500</v>
      </c>
    </row>
    <row r="87" spans="1:10" ht="12.75">
      <c r="A87">
        <v>81</v>
      </c>
      <c r="B87" t="s">
        <v>96</v>
      </c>
      <c r="D87">
        <v>6</v>
      </c>
      <c r="I87">
        <v>70000</v>
      </c>
      <c r="J87">
        <f t="shared" si="2"/>
        <v>17500</v>
      </c>
    </row>
    <row r="88" spans="1:10" ht="12.75">
      <c r="A88">
        <v>82</v>
      </c>
      <c r="B88" t="s">
        <v>114</v>
      </c>
      <c r="D88">
        <v>6</v>
      </c>
      <c r="I88">
        <v>70000</v>
      </c>
      <c r="J88">
        <f t="shared" si="2"/>
        <v>17500</v>
      </c>
    </row>
    <row r="89" spans="1:10" ht="12.75">
      <c r="A89">
        <v>83</v>
      </c>
      <c r="B89" t="s">
        <v>116</v>
      </c>
      <c r="D89">
        <v>12</v>
      </c>
      <c r="I89">
        <v>130000</v>
      </c>
      <c r="J89">
        <f t="shared" si="2"/>
        <v>32500</v>
      </c>
    </row>
    <row r="90" spans="1:10" ht="12.75">
      <c r="A90">
        <v>84</v>
      </c>
      <c r="B90" t="s">
        <v>117</v>
      </c>
      <c r="D90">
        <v>3</v>
      </c>
      <c r="I90">
        <v>30000</v>
      </c>
      <c r="J90">
        <f t="shared" si="2"/>
        <v>7500</v>
      </c>
    </row>
    <row r="91" spans="1:10" ht="12.75">
      <c r="A91">
        <v>85</v>
      </c>
      <c r="B91" t="s">
        <v>118</v>
      </c>
      <c r="D91">
        <v>3</v>
      </c>
      <c r="I91">
        <v>30000</v>
      </c>
      <c r="J91">
        <f t="shared" si="2"/>
        <v>7500</v>
      </c>
    </row>
    <row r="92" spans="1:10" ht="12.75">
      <c r="A92">
        <v>86</v>
      </c>
      <c r="B92" t="s">
        <v>119</v>
      </c>
      <c r="D92">
        <v>5</v>
      </c>
      <c r="I92">
        <v>40000</v>
      </c>
      <c r="J92">
        <f t="shared" si="2"/>
        <v>10000</v>
      </c>
    </row>
    <row r="93" spans="1:10" ht="12.75">
      <c r="A93">
        <v>87</v>
      </c>
      <c r="B93" t="s">
        <v>120</v>
      </c>
      <c r="D93">
        <v>5</v>
      </c>
      <c r="I93">
        <v>40000</v>
      </c>
      <c r="J93">
        <f t="shared" si="2"/>
        <v>10000</v>
      </c>
    </row>
    <row r="94" spans="4:13" ht="12.75">
      <c r="D94">
        <f>SUM(D7:D77)</f>
        <v>778</v>
      </c>
      <c r="E94">
        <v>5734220</v>
      </c>
      <c r="G94" s="1">
        <f>SUM(G7:G77)</f>
        <v>6157498.07793</v>
      </c>
      <c r="I94">
        <f>SUM(I7:I93)</f>
        <v>7370000</v>
      </c>
      <c r="J94">
        <f>SUM(J7:J93)</f>
        <v>1870000</v>
      </c>
      <c r="K94">
        <f>SUM(K7:K77)</f>
        <v>600000</v>
      </c>
      <c r="M94" s="5">
        <f>I94-600000</f>
        <v>6770000</v>
      </c>
    </row>
    <row r="96" ht="12.75">
      <c r="D96">
        <v>7986.37883</v>
      </c>
    </row>
    <row r="97" spans="11:13" ht="12.75">
      <c r="K97">
        <v>7000000</v>
      </c>
      <c r="L97">
        <v>420000</v>
      </c>
      <c r="M97">
        <f>L97-K97</f>
        <v>-6580000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КубаньСтройИзыскания</cp:lastModifiedBy>
  <cp:lastPrinted>2011-03-04T06:45:59Z</cp:lastPrinted>
  <dcterms:created xsi:type="dcterms:W3CDTF">1996-10-08T23:32:33Z</dcterms:created>
  <dcterms:modified xsi:type="dcterms:W3CDTF">2011-03-15T09:44:10Z</dcterms:modified>
  <cp:category/>
  <cp:version/>
  <cp:contentType/>
  <cp:contentStatus/>
</cp:coreProperties>
</file>